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F2508E62-563F-44CC-88C5-F06FAE674BAD}" xr6:coauthVersionLast="45" xr6:coauthVersionMax="45" xr10:uidLastSave="{00000000-0000-0000-0000-000000000000}"/>
  <bookViews>
    <workbookView xWindow="-120" yWindow="-120" windowWidth="24240" windowHeight="13140" xr2:uid="{DAAF617D-20B5-4FF3-BC5E-CB1FB181BFA5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_xlnm.Print_Area" localSheetId="0">'CONTÁBIL- FINANCEIRA '!$A$1:$G$289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7" i="1"/>
  <c r="F18" i="1"/>
  <c r="F24" i="1"/>
  <c r="F25" i="1" s="1"/>
  <c r="F31" i="1"/>
  <c r="F32" i="1"/>
  <c r="F30" i="1" s="1"/>
  <c r="F29" i="1" s="1"/>
  <c r="F33" i="1"/>
  <c r="F34" i="1"/>
  <c r="F35" i="1"/>
  <c r="F36" i="1"/>
  <c r="F37" i="1"/>
  <c r="F40" i="1"/>
  <c r="F39" i="1" s="1"/>
  <c r="F41" i="1"/>
  <c r="F42" i="1"/>
  <c r="F44" i="1"/>
  <c r="F43" i="1" s="1"/>
  <c r="F264" i="1" s="1"/>
  <c r="F45" i="1"/>
  <c r="F46" i="1"/>
  <c r="F48" i="1"/>
  <c r="F47" i="1" s="1"/>
  <c r="F265" i="1" s="1"/>
  <c r="F49" i="1"/>
  <c r="F50" i="1"/>
  <c r="F51" i="1"/>
  <c r="F52" i="1"/>
  <c r="F71" i="1"/>
  <c r="F69" i="1" s="1"/>
  <c r="F67" i="1" s="1"/>
  <c r="F61" i="1" s="1"/>
  <c r="F79" i="1"/>
  <c r="F81" i="1"/>
  <c r="F80" i="1" s="1"/>
  <c r="F82" i="1"/>
  <c r="F84" i="1"/>
  <c r="F85" i="1"/>
  <c r="F83" i="1" s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98" i="1" s="1"/>
  <c r="F97" i="1" s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8" i="1"/>
  <c r="F119" i="1"/>
  <c r="F120" i="1"/>
  <c r="F116" i="1" s="1"/>
  <c r="F115" i="1" s="1"/>
  <c r="F114" i="1" s="1"/>
  <c r="F121" i="1"/>
  <c r="F122" i="1"/>
  <c r="F124" i="1"/>
  <c r="F123" i="1" s="1"/>
  <c r="F125" i="1"/>
  <c r="F126" i="1"/>
  <c r="F128" i="1"/>
  <c r="F127" i="1" s="1"/>
  <c r="F129" i="1"/>
  <c r="F131" i="1"/>
  <c r="F132" i="1"/>
  <c r="F130" i="1" s="1"/>
  <c r="F133" i="1"/>
  <c r="F136" i="1"/>
  <c r="F135" i="1" s="1"/>
  <c r="F134" i="1" s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5" i="1"/>
  <c r="F154" i="1" s="1"/>
  <c r="F153" i="1" s="1"/>
  <c r="F152" i="1" s="1"/>
  <c r="F156" i="1"/>
  <c r="F157" i="1"/>
  <c r="F158" i="1"/>
  <c r="F159" i="1"/>
  <c r="F162" i="1"/>
  <c r="F163" i="1"/>
  <c r="F164" i="1"/>
  <c r="F161" i="1" s="1"/>
  <c r="F160" i="1" s="1"/>
  <c r="F165" i="1"/>
  <c r="F166" i="1"/>
  <c r="F167" i="1"/>
  <c r="F168" i="1"/>
  <c r="F169" i="1"/>
  <c r="F172" i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 s="1"/>
  <c r="F217" i="1"/>
  <c r="F218" i="1"/>
  <c r="F220" i="1" s="1"/>
  <c r="F227" i="1"/>
  <c r="F230" i="1"/>
  <c r="F236" i="1"/>
  <c r="F237" i="1"/>
  <c r="F238" i="1"/>
  <c r="F239" i="1"/>
  <c r="F247" i="1"/>
  <c r="F257" i="1" s="1"/>
  <c r="F255" i="1"/>
  <c r="F271" i="1"/>
  <c r="F273" i="1"/>
  <c r="F272" i="1" s="1"/>
  <c r="F274" i="1"/>
  <c r="F275" i="1"/>
  <c r="F276" i="1"/>
  <c r="F277" i="1"/>
  <c r="F278" i="1"/>
  <c r="F284" i="1"/>
  <c r="F285" i="1" s="1"/>
  <c r="F175" i="1" s="1"/>
  <c r="F279" i="1" l="1"/>
  <c r="F174" i="1"/>
  <c r="F78" i="1"/>
  <c r="F38" i="1"/>
  <c r="F28" i="1" s="1"/>
  <c r="F177" i="1" s="1"/>
  <c r="F263" i="1"/>
  <c r="F222" i="1"/>
  <c r="F178" i="1" l="1"/>
  <c r="F179" i="1"/>
  <c r="F180" i="1" s="1"/>
  <c r="F266" i="1"/>
  <c r="F181" i="1" l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<sst xmlns="http://schemas.openxmlformats.org/spreadsheetml/2006/main" count="634" uniqueCount="409">
  <si>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</si>
  <si>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</si>
  <si>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</si>
  <si>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</si>
  <si>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</si>
  <si>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</si>
  <si>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</si>
  <si>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</si>
  <si>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</si>
  <si>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</si>
  <si>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</si>
  <si>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</si>
  <si>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</si>
  <si>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</si>
  <si>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</si>
  <si>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</si>
  <si>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</si>
  <si>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</si>
  <si>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</si>
  <si>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</si>
  <si>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</si>
  <si>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</si>
  <si>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</si>
  <si>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</si>
  <si>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</si>
  <si>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</si>
  <si>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</si>
  <si>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</si>
  <si>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</si>
  <si>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</si>
  <si>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</si>
  <si>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</si>
  <si>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</si>
  <si>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</si>
  <si>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</si>
  <si>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</si>
  <si>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</si>
  <si>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</si>
  <si>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</si>
  <si>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</si>
  <si>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</si>
  <si>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</si>
  <si>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</si>
  <si>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</si>
  <si>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</si>
  <si>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</si>
  <si>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</si>
  <si>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</si>
  <si>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</si>
  <si>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</si>
  <si>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</si>
  <si>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</si>
  <si>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</si>
  <si>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</si>
  <si>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</si>
  <si>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</si>
  <si>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</si>
  <si>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</si>
  <si>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</si>
  <si>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</si>
  <si>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</si>
  <si>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</si>
  <si>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</si>
  <si>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</si>
  <si>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</si>
  <si>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</si>
  <si>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</si>
  <si>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</si>
  <si>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</si>
  <si>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</si>
  <si>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</si>
  <si>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</si>
  <si>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</si>
  <si>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</si>
  <si>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</si>
  <si>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</si>
  <si>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</si>
  <si>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</si>
  <si>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</si>
  <si>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</si>
  <si>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</si>
  <si>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</si>
  <si>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</si>
  <si>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</si>
  <si>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</si>
  <si>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</si>
  <si>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</si>
  <si>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</si>
  <si>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</si>
  <si>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</si>
  <si>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</si>
  <si>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</si>
  <si>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</si>
  <si>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</si>
  <si>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</si>
  <si>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</si>
  <si>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</si>
  <si>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</si>
  <si>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</si>
  <si>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</si>
  <si>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</si>
  <si>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</si>
  <si>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</si>
  <si>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</si>
  <si>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</si>
  <si>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</si>
  <si>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</si>
  <si>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</si>
  <si>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</si>
  <si>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</si>
  <si>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</si>
  <si>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</si>
  <si>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</si>
  <si>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</si>
  <si>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</si>
  <si>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</si>
  <si>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</si>
  <si>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</si>
  <si>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</si>
  <si>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</si>
  <si>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</si>
  <si>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</si>
  <si>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</si>
  <si>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</si>
  <si>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</si>
  <si>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</si>
  <si>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</si>
  <si>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</si>
  <si>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</si>
  <si>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</si>
  <si>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</si>
  <si>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</si>
  <si>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</si>
  <si>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</si>
  <si>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</si>
  <si>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</si>
  <si>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</si>
  <si>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</si>
  <si>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</si>
  <si>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</si>
  <si>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</si>
  <si>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</si>
  <si>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</si>
  <si>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</si>
  <si>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</si>
  <si>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</si>
  <si>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</si>
  <si>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</si>
  <si>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</si>
  <si>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</si>
  <si>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</si>
  <si>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</si>
  <si>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</si>
  <si>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</si>
  <si>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</si>
  <si>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</si>
  <si>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</si>
  <si>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</si>
  <si>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</si>
  <si>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</si>
  <si>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</si>
  <si>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</si>
  <si>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</si>
  <si>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</si>
  <si>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</si>
  <si>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</si>
  <si>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</si>
  <si>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</si>
  <si>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</si>
  <si>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</si>
  <si>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</si>
  <si>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</si>
  <si>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</si>
  <si>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</si>
  <si>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</si>
  <si>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</si>
  <si>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</si>
  <si>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</si>
  <si>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</si>
  <si>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</si>
  <si>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</si>
  <si>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</si>
  <si>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</si>
  <si>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</si>
  <si>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</si>
  <si>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</si>
  <si>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</si>
  <si>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</si>
  <si>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</si>
  <si>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</si>
  <si>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</si>
  <si>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</si>
  <si>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</si>
  <si>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</si>
  <si>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</si>
  <si>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</si>
  <si>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</si>
  <si>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</si>
  <si>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</si>
  <si>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</si>
  <si>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</si>
  <si>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</si>
  <si>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</si>
  <si>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</si>
  <si>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</si>
  <si>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</si>
  <si>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</si>
  <si>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</si>
  <si>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</si>
  <si>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</si>
  <si>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</si>
  <si>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</si>
  <si>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</si>
  <si>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</si>
  <si>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</si>
  <si>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</si>
  <si>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</si>
  <si>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</si>
  <si>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</si>
  <si>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</si>
  <si>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</si>
  <si>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</si>
  <si>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</si>
  <si>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</si>
  <si>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</si>
  <si>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</si>
  <si>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</si>
  <si>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</si>
  <si>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</si>
  <si>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</si>
  <si>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</si>
  <si>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</si>
  <si>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</si>
  <si>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</si>
  <si>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</si>
  <si>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</si>
  <si>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</si>
  <si>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</si>
  <si>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</si>
  <si>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</si>
  <si>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</si>
  <si>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</si>
  <si>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</si>
  <si>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</si>
  <si>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</si>
  <si>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</si>
  <si>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</si>
  <si>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</si>
  <si>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</si>
  <si>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</si>
  <si>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</si>
  <si>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</si>
  <si>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</si>
  <si>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</si>
  <si>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</si>
  <si>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</si>
  <si>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</si>
  <si>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</si>
  <si>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</si>
  <si>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</si>
  <si>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</si>
  <si>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</si>
  <si>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</si>
  <si>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</si>
  <si>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</si>
  <si>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</si>
  <si>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</si>
  <si>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</si>
  <si>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</si>
  <si>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</si>
  <si>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</si>
  <si>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</si>
  <si>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</si>
  <si>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</si>
  <si>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</si>
  <si>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</si>
  <si>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</si>
  <si>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</si>
  <si>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</si>
  <si>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</si>
  <si>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</si>
  <si>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</si>
  <si>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</si>
  <si>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</si>
  <si>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</si>
  <si>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</si>
  <si>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</si>
  <si>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</si>
  <si>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</si>
  <si>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</si>
  <si>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</si>
  <si>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</si>
  <si>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</si>
  <si>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</si>
  <si>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</si>
  <si>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</si>
  <si>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</si>
  <si>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</si>
  <si>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</si>
  <si>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</si>
  <si>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</si>
  <si>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</si>
  <si>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</si>
  <si>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</si>
  <si>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</si>
  <si>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</si>
  <si>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</si>
  <si>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</si>
  <si>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</si>
  <si>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</si>
  <si>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</si>
  <si>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</si>
  <si>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</si>
  <si>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</si>
  <si>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</si>
  <si>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</si>
  <si>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</si>
  <si>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</si>
  <si>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</si>
  <si>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</si>
  <si>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</si>
  <si>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</si>
  <si>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</si>
  <si>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</si>
  <si>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</si>
  <si>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</si>
  <si>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</si>
  <si>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</si>
  <si>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</si>
  <si>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</si>
  <si>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</si>
  <si>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</si>
  <si>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</si>
  <si>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</si>
  <si>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</si>
  <si>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</si>
  <si>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</si>
  <si>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</si>
  <si>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</si>
  <si>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</si>
  <si>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</si>
  <si>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</si>
  <si>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</si>
  <si>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</si>
  <si>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</si>
  <si>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</si>
  <si>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</si>
  <si>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</si>
  <si>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</si>
  <si>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</si>
  <si>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</si>
  <si>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</si>
  <si>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</si>
  <si>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</si>
  <si>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</si>
  <si>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</si>
  <si>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</si>
  <si>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</si>
  <si>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</si>
  <si>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</si>
  <si>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</si>
  <si>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</si>
  <si>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</si>
  <si>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</si>
  <si>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</si>
  <si>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</si>
  <si>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</si>
  <si>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</si>
  <si>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</si>
  <si>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</si>
  <si>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</si>
  <si>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</si>
  <si>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</si>
  <si>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</si>
  <si>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</si>
  <si>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</si>
  <si>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</si>
  <si>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</si>
  <si>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</si>
  <si>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</si>
  <si>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</si>
  <si>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</si>
  <si>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</si>
  <si>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</si>
  <si>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</si>
  <si>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</si>
  <si>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</si>
  <si>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</si>
  <si>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</si>
  <si>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</si>
  <si>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</si>
  <si>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</si>
  <si>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</si>
  <si>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</si>
  <si>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</si>
  <si>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</si>
  <si>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Isabela Coutinho Neiva</t>
  </si>
  <si>
    <t>HMR-COVID - Dra. Mercês Pontes Cunha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</si>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</sst>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name val="Arial"/>
      <family val="2"/>
      <charset val="1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5640422E-BC8B-4690-98A6-DD665416010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164D90B6-7BA9-4F30-8B37-CEAF04378AD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D1B3C6F0-5A9D-4B35-973A-3DA6A6DAF36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HMR/PRESTA&#199;&#195;O%20DE%20CONTAS/SETEMBRO.2021/HMR%20-%20COVID/CGM/PCF%20092021%20HMR%20COVID-%20REV%2007%20editada%20em%2001.07.2021.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HMR-MATERNIDADE - Dra. Mercês Pontes Cunha</v>
          </cell>
          <cell r="Q3" t="str">
            <v>Sociedade Pernambucana de Combate ao Cânce - 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HMR-COVID - Dra. Mercês Pontes Cunha</v>
          </cell>
          <cell r="Q4" t="str">
            <v>Sociedade Pernambucana de Combate ao Cânce - HCP GESTÃO</v>
          </cell>
          <cell r="R4">
            <v>10894988000486</v>
          </cell>
          <cell r="S4" t="str">
            <v>Abril/2021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UPAE- ARRUDA - Deputado Antônio Luiz Filho</v>
          </cell>
          <cell r="Q5" t="str">
            <v>Sociedade Pernambucana de Combate ao Cânce - HCP GESTÃO</v>
          </cell>
          <cell r="R5">
            <v>10894988000567</v>
          </cell>
          <cell r="S5" t="str">
            <v>Julho/2016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AMBULATÓRIO</v>
          </cell>
          <cell r="Q6" t="str">
            <v>Fundação Professor Martiniano Fernades - IMIP</v>
          </cell>
          <cell r="R6">
            <v>9039744000194</v>
          </cell>
          <cell r="S6" t="str">
            <v>Setembro/2020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HECPI - COVID</v>
          </cell>
          <cell r="Q7" t="str">
            <v>Fundação Professor Martiniano Fernades - IMIP</v>
          </cell>
          <cell r="R7">
            <v>9039744000194</v>
          </cell>
          <cell r="S7" t="str">
            <v>Março/2021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3 - UNID.IMBIRIBEIRA</v>
          </cell>
          <cell r="Q8" t="str">
            <v>INSTITUTO HUMANIZE DE ASSISTENCIA E REPONSABILIDADE SOCIAL</v>
          </cell>
          <cell r="R8">
            <v>28399030000212</v>
          </cell>
          <cell r="S8" t="str">
            <v>Março/2020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PROV. DO RECIFE 2 - UNID.COELHOS</v>
          </cell>
          <cell r="Q9" t="str">
            <v>Fundação Professor Martiniano Fernades - IMIP</v>
          </cell>
          <cell r="R9">
            <v>9039744000194</v>
          </cell>
          <cell r="S9" t="str">
            <v>Abril/2020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PROVISÓRIO - UNIDADE AURORA</v>
          </cell>
          <cell r="Q10" t="str">
            <v>Sociedade Pernambucana de Combate ao Cânce - HCP GESTÃO</v>
          </cell>
          <cell r="R10" t="str">
            <v>108949880008-00</v>
          </cell>
          <cell r="S10" t="str">
            <v>Abril/2020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0</v>
          </cell>
        </row>
        <row r="65">
          <cell r="C65">
            <v>0</v>
          </cell>
        </row>
      </sheetData>
      <sheetData sheetId="4">
        <row r="6">
          <cell r="B6" t="str">
            <v>Ativos</v>
          </cell>
          <cell r="D6">
            <v>0</v>
          </cell>
          <cell r="F6">
            <v>0</v>
          </cell>
          <cell r="G6">
            <v>0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0</v>
          </cell>
          <cell r="F12">
            <v>0</v>
          </cell>
          <cell r="G12">
            <v>0</v>
          </cell>
          <cell r="H12">
            <v>551.59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8">
          <cell r="D98">
            <v>0</v>
          </cell>
        </row>
        <row r="99">
          <cell r="D99">
            <v>64.569999999999993</v>
          </cell>
        </row>
        <row r="102">
          <cell r="C102">
            <v>3.8900000000000006</v>
          </cell>
        </row>
      </sheetData>
      <sheetData sheetId="5">
        <row r="17">
          <cell r="C17" t="str">
            <v/>
          </cell>
        </row>
      </sheetData>
      <sheetData sheetId="6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7">
        <row r="1">
          <cell r="Y1">
            <v>1405.48</v>
          </cell>
        </row>
        <row r="2">
          <cell r="Y2">
            <v>10967.18</v>
          </cell>
        </row>
        <row r="3">
          <cell r="Y3">
            <v>978.85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548.69000000000005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>4.2.1. Taxas</v>
          </cell>
          <cell r="N11">
            <v>195</v>
          </cell>
        </row>
        <row r="12">
          <cell r="D12" t="str">
            <v>4.2.1. Taxas</v>
          </cell>
          <cell r="N12">
            <v>195</v>
          </cell>
        </row>
        <row r="13">
          <cell r="D13" t="str">
            <v>4.3.1. Taxa de Manutenção de Conta</v>
          </cell>
          <cell r="N13">
            <v>39.75</v>
          </cell>
        </row>
        <row r="14">
          <cell r="D14" t="str">
            <v xml:space="preserve"> 1.4. Benefícios</v>
          </cell>
          <cell r="N14">
            <v>118.94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102">
          <cell r="Q102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286901.38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19316.91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F00DD-D379-4692-8161-09E050BED530}">
  <sheetPr>
    <tabColor rgb="FFFFFF00"/>
  </sheetPr>
  <dimension ref="A1:BB493"/>
  <sheetViews>
    <sheetView showGridLines="0" tabSelected="1" view="pageBreakPreview" topLeftCell="C242" zoomScale="80" zoomScaleNormal="90" zoomScaleSheetLayoutView="80" workbookViewId="0">
      <selection activeCell="H253" sqref="H253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402</v>
      </c>
      <c r="F4" s="190">
        <v>44440</v>
      </c>
      <c r="G4" s="189">
        <v>5</v>
      </c>
      <c r="H4" s="2"/>
      <c r="I4" s="186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27"/>
      <c r="E6" s="185" t="s">
        <v>78</v>
      </c>
      <c r="F6" s="184" t="s">
        <v>398</v>
      </c>
      <c r="G6" s="183" t="s">
        <v>0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397</v>
      </c>
      <c r="D7" s="19"/>
      <c r="E7" s="181" t="s">
        <v>396</v>
      </c>
      <c r="F7" s="180" t="s">
        <v>395</v>
      </c>
      <c r="G7" s="179">
        <f>IFERROR(VLOOKUP($C$7,'[1]DADOS (OCULTAR)'!$P$3:$R$56,3,0),"")</f>
        <v>10894988000486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>Sociedade Pernambucana de Combate ao Cânce - HCP GESTÃO</v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 t="str">
        <f>IFERROR(VLOOKUP(C7,'[1]DADOS (OCULTAR)'!P3:S56,4,0),"")</f>
        <v>Abril/2021</v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56">
        <v>0</v>
      </c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56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56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56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56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56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0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56">
        <f>925.87+198.68</f>
        <v>1124.55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/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56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56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56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56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1124.55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1124.55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7"/>
      <c r="E26" s="67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13971.56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13351.51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12372.66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1405.48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10967.18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0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978.85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'[1]MEM.CÁLC.FP.'!$D$98</f>
        <v>0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>
        <f>IF(G6="SIM","",'[1]MEM.CÁLC.FP.'!$D$99)</f>
        <v>64.569999999999993</v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'[1]MEM.CÁLC.FP.'!$C$102</f>
        <v>3.8900000000000006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551.59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0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0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0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>
        <f>IF(G6="SIM","",SUM('[1]MEM.CÁLC.FP.'!G6:G7))</f>
        <v>0</v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0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0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0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>
        <f>IF(G6="SIM","",SUM('[1]MEM.CÁLC.FP.'!G9:G10))</f>
        <v>0</v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551.59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0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0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>
        <f>IF(G6="SIM","",SUM('[1]MEM.CÁLC.FP.'!G12:G15))</f>
        <v>0</v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551.59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0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56">
        <v>0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56">
        <v>0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56">
        <v>0</v>
      </c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56">
        <v>0</v>
      </c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56">
        <v>0</v>
      </c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56">
        <v>0</v>
      </c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5">
        <v>0</v>
      </c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56">
        <v>0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0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56">
        <v>0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56">
        <v>0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56">
        <v>0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56">
        <v>0</v>
      </c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56">
        <v>0</v>
      </c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0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56">
        <v>0</v>
      </c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0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56">
        <v>0</v>
      </c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2">
        <v>0</v>
      </c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2">
        <v>0</v>
      </c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2">
        <v>0</v>
      </c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2">
        <v>0</v>
      </c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56">
        <v>0</v>
      </c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56">
        <v>0</v>
      </c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429.75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0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390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390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39.75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39.75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0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7"/>
      <c r="F92" s="110">
        <f>$F$4</f>
        <v>44440</v>
      </c>
      <c r="G92" s="144">
        <f>IF(G4=0,"",G4)</f>
        <v>5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HMR-COVID - Dra. Mercês Pontes Cunha</v>
      </c>
      <c r="D95" s="27"/>
      <c r="E95" s="141" t="str">
        <f>IF(E7=0,"",E7)</f>
        <v>Isabela Coutinho Neiva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0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0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0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0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0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0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0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0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0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0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0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0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0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0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0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0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0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0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0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0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0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0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0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0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0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0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0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0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0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0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0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0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0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0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0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0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0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0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0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56">
        <v>0</v>
      </c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56">
        <v>0</v>
      </c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56">
        <v>0</v>
      </c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0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14401.31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-13276.76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F262-F263-F264-F265</f>
        <v>2735.5499999999997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17136.86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-16012.31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56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 t="str">
        <f>[1]Turnover!C17</f>
        <v/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7"/>
      <c r="F192" s="110">
        <f>$F$4</f>
        <v>44440</v>
      </c>
      <c r="G192" s="109">
        <f>IF(G4=0,"",G4)</f>
        <v>5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HMR-COVID - Dra. Mercês Pontes Cunha</v>
      </c>
      <c r="D195" s="27"/>
      <c r="E195" s="101" t="str">
        <f>IF(E7=0,"",E7)</f>
        <v>Isabela Coutinho Neiva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3" t="s">
        <v>33</v>
      </c>
      <c r="D200" s="21"/>
      <c r="E200" s="27"/>
      <c r="F200" s="56"/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3" t="s">
        <v>74</v>
      </c>
      <c r="D201" s="21"/>
      <c r="E201" s="27"/>
      <c r="F201" s="56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3" t="s">
        <v>73</v>
      </c>
      <c r="D202" s="21"/>
      <c r="E202" s="27"/>
      <c r="F202" s="56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3" t="s">
        <v>33</v>
      </c>
      <c r="D207" s="21"/>
      <c r="E207" s="27"/>
      <c r="F207" s="56">
        <v>20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3" t="s">
        <v>74</v>
      </c>
      <c r="D208" s="21"/>
      <c r="E208" s="27"/>
      <c r="F208" s="28">
        <f>'[1]RELAÇÃO DESPESA PAGA'!$O$2</f>
        <v>286901.38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3" t="s">
        <v>73</v>
      </c>
      <c r="D209" s="21"/>
      <c r="E209" s="27"/>
      <c r="F209" s="56">
        <v>286901.38</v>
      </c>
      <c r="G209" s="19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20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3" t="s">
        <v>33</v>
      </c>
      <c r="D215" s="21"/>
      <c r="E215" s="27"/>
      <c r="F215" s="56">
        <v>1132676.3500000001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3" t="s">
        <v>70</v>
      </c>
      <c r="D216" s="21"/>
      <c r="E216" s="27"/>
      <c r="F216" s="56">
        <v>259623.65</v>
      </c>
      <c r="G216" s="19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3" t="s">
        <v>69</v>
      </c>
      <c r="D217" s="21"/>
      <c r="E217" s="27"/>
      <c r="F217" s="28">
        <f>'[1]RELAÇÃO DESPESA PAGA'!$S$22+'[1]RELAÇÃO DESPESA PAGA'!S31</f>
        <v>19316.91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3" t="s">
        <v>67</v>
      </c>
      <c r="D218" s="21"/>
      <c r="E218" s="27"/>
      <c r="F218" s="28">
        <f>F18+F19</f>
        <v>1124.55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3" t="s">
        <v>65</v>
      </c>
      <c r="D219" s="21"/>
      <c r="E219" s="27"/>
      <c r="F219" s="56">
        <v>52.62</v>
      </c>
      <c r="G219" s="19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893441.54000000015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3"/>
      <c r="D221" s="53"/>
      <c r="E221" s="53"/>
      <c r="F221" s="52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893461.54000000015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1"/>
      <c r="B225" s="5"/>
      <c r="C225" s="34" t="s">
        <v>62</v>
      </c>
      <c r="D225" s="53"/>
      <c r="E225" s="53"/>
      <c r="F225" s="52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8" t="s">
        <v>61</v>
      </c>
      <c r="F226" s="87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4" t="s">
        <v>57</v>
      </c>
      <c r="D230" s="23"/>
      <c r="E230" s="83"/>
      <c r="F230" s="82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80"/>
      <c r="D232" s="49"/>
      <c r="E232" s="49"/>
      <c r="F232" s="49"/>
      <c r="G232" s="48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3" t="s">
        <v>53</v>
      </c>
      <c r="D236" s="21"/>
      <c r="E236" s="27"/>
      <c r="F236" s="28">
        <f>'[1]SALDO DE ESTOQUE'!C30</f>
        <v>0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3" t="s">
        <v>52</v>
      </c>
      <c r="D237" s="21"/>
      <c r="E237" s="27"/>
      <c r="F237" s="28">
        <f>'[1]SALDO DE ESTOQUE'!C65</f>
        <v>0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3" t="s">
        <v>51</v>
      </c>
      <c r="D238" s="21"/>
      <c r="E238" s="27"/>
      <c r="F238" s="72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0</v>
      </c>
      <c r="G239" s="27"/>
      <c r="H239" s="40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6"/>
      <c r="B240" s="5"/>
      <c r="C240" s="70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9" t="s">
        <v>47</v>
      </c>
      <c r="D241" s="67"/>
      <c r="E241" s="67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8" t="s">
        <v>46</v>
      </c>
      <c r="D242" s="67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3" t="s">
        <v>45</v>
      </c>
      <c r="D244" s="21"/>
      <c r="E244" s="27"/>
      <c r="F244" s="62"/>
      <c r="G244" s="19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6" t="s">
        <v>44</v>
      </c>
      <c r="D245" s="25"/>
      <c r="E245" s="23"/>
      <c r="F245" s="65"/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3" t="s">
        <v>43</v>
      </c>
      <c r="D246" s="21"/>
      <c r="E246" s="27"/>
      <c r="F246" s="62"/>
      <c r="G246" s="19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0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8" t="s">
        <v>42</v>
      </c>
      <c r="D249" s="67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3" t="s">
        <v>41</v>
      </c>
      <c r="D251" s="21"/>
      <c r="E251" s="27"/>
      <c r="F251" s="62"/>
      <c r="G251" s="19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3" t="s">
        <v>40</v>
      </c>
      <c r="D252" s="21"/>
      <c r="E252" s="27"/>
      <c r="F252" s="62"/>
      <c r="G252" s="19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6" t="s">
        <v>39</v>
      </c>
      <c r="D253" s="25"/>
      <c r="E253" s="23"/>
      <c r="F253" s="65"/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3" t="s">
        <v>38</v>
      </c>
      <c r="D254" s="21"/>
      <c r="E254" s="27"/>
      <c r="F254" s="62"/>
      <c r="G254" s="19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0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0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8" t="s">
        <v>33</v>
      </c>
      <c r="D261" s="49"/>
      <c r="E261" s="48"/>
      <c r="F261" s="57">
        <v>353388.96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56">
        <v>3287.14</v>
      </c>
      <c r="G262" s="19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0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0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551.59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356124.51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/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0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0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4gSKfQx/Dz/vlFFb9swc7syMzVpPoOe1a6QIt8PXx2p/WEoopLROsXjfoJ8Fb8Noqlp+cZGvZnXV9f2FGOfSkg==" saltValue="vIRocS0+oUaS7+Hzv+Gonw==" spinCount="100000" sheet="1" objects="1" scenarios="1"/>
  <mergeCells count="511">
    <mergeCell ref="F162:G162"/>
    <mergeCell ref="F163:G163"/>
    <mergeCell ref="F164:G164"/>
    <mergeCell ref="F165:G165"/>
    <mergeCell ref="F166:G166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61:G161"/>
    <mergeCell ref="F157:G157"/>
    <mergeCell ref="F158:G158"/>
    <mergeCell ref="F159:G159"/>
    <mergeCell ref="F160:G160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C111:E11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C106:E106"/>
    <mergeCell ref="C107:E107"/>
    <mergeCell ref="C108:E108"/>
    <mergeCell ref="C109:E109"/>
    <mergeCell ref="C110:E110"/>
    <mergeCell ref="F92:F93"/>
    <mergeCell ref="G92:G93"/>
    <mergeCell ref="D91:E91"/>
    <mergeCell ref="F99:G99"/>
    <mergeCell ref="F100:G100"/>
    <mergeCell ref="C99:E99"/>
    <mergeCell ref="C100:E100"/>
    <mergeCell ref="D92:E92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70:G70"/>
    <mergeCell ref="C94:D94"/>
    <mergeCell ref="C95:D95"/>
    <mergeCell ref="C96:E96"/>
    <mergeCell ref="C97:E97"/>
    <mergeCell ref="C98:E98"/>
    <mergeCell ref="F97:G97"/>
    <mergeCell ref="F98:G98"/>
    <mergeCell ref="D89:E89"/>
    <mergeCell ref="D90:E90"/>
    <mergeCell ref="C60:E60"/>
    <mergeCell ref="C79:E79"/>
    <mergeCell ref="C84:E84"/>
    <mergeCell ref="F84:G84"/>
    <mergeCell ref="C83:E83"/>
    <mergeCell ref="C68:E68"/>
    <mergeCell ref="F68:G68"/>
    <mergeCell ref="C69:E69"/>
    <mergeCell ref="F69:G69"/>
    <mergeCell ref="C70:E70"/>
    <mergeCell ref="F53:G53"/>
    <mergeCell ref="C53:E53"/>
    <mergeCell ref="C54:E54"/>
    <mergeCell ref="F54:G54"/>
    <mergeCell ref="F58:G58"/>
    <mergeCell ref="C59:E59"/>
    <mergeCell ref="F59:G59"/>
    <mergeCell ref="C50:E50"/>
    <mergeCell ref="F50:G50"/>
    <mergeCell ref="C51:E51"/>
    <mergeCell ref="F51:G51"/>
    <mergeCell ref="C52:E52"/>
    <mergeCell ref="F52:G52"/>
    <mergeCell ref="F79:G79"/>
    <mergeCell ref="C80:E80"/>
    <mergeCell ref="F80:G80"/>
    <mergeCell ref="F81:G81"/>
    <mergeCell ref="C81:E81"/>
    <mergeCell ref="C82:E82"/>
    <mergeCell ref="F82:G82"/>
    <mergeCell ref="F83:G83"/>
    <mergeCell ref="C74:E74"/>
    <mergeCell ref="C75:E75"/>
    <mergeCell ref="F75:G75"/>
    <mergeCell ref="C76:E76"/>
    <mergeCell ref="F76:G76"/>
    <mergeCell ref="C77:E77"/>
    <mergeCell ref="F77:G77"/>
    <mergeCell ref="C78:E78"/>
    <mergeCell ref="F78:G78"/>
    <mergeCell ref="F67:G67"/>
    <mergeCell ref="C67:E67"/>
    <mergeCell ref="C55:E55"/>
    <mergeCell ref="F55:G55"/>
    <mergeCell ref="C56:E56"/>
    <mergeCell ref="F56:G56"/>
    <mergeCell ref="C57:E57"/>
    <mergeCell ref="F57:G57"/>
    <mergeCell ref="C58:E58"/>
    <mergeCell ref="F60:G60"/>
    <mergeCell ref="C64:E64"/>
    <mergeCell ref="F64:G64"/>
    <mergeCell ref="C65:E65"/>
    <mergeCell ref="F65:G65"/>
    <mergeCell ref="C66:E66"/>
    <mergeCell ref="F66:G66"/>
    <mergeCell ref="C61:E61"/>
    <mergeCell ref="F61:G61"/>
    <mergeCell ref="C62:E62"/>
    <mergeCell ref="F62:G62"/>
    <mergeCell ref="C63:E63"/>
    <mergeCell ref="F63:G63"/>
    <mergeCell ref="C71:E71"/>
    <mergeCell ref="F71:G71"/>
    <mergeCell ref="C72:E72"/>
    <mergeCell ref="F72:G72"/>
    <mergeCell ref="C73:E73"/>
    <mergeCell ref="F73:G73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F46:G46"/>
    <mergeCell ref="C46:E46"/>
    <mergeCell ref="C41:E41"/>
    <mergeCell ref="F41:G41"/>
    <mergeCell ref="C42:E42"/>
    <mergeCell ref="F42:G42"/>
    <mergeCell ref="C43:E43"/>
    <mergeCell ref="F43:G43"/>
    <mergeCell ref="C38:E38"/>
    <mergeCell ref="F38:G38"/>
    <mergeCell ref="F39:G39"/>
    <mergeCell ref="C39:E39"/>
    <mergeCell ref="C40:E40"/>
    <mergeCell ref="F40:G40"/>
    <mergeCell ref="C35:E35"/>
    <mergeCell ref="F35:G35"/>
    <mergeCell ref="C36:E36"/>
    <mergeCell ref="F36:G36"/>
    <mergeCell ref="C37:E37"/>
    <mergeCell ref="F37:G37"/>
    <mergeCell ref="F32:G32"/>
    <mergeCell ref="C32:E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F21:G21"/>
    <mergeCell ref="C21:E21"/>
    <mergeCell ref="C16:E16"/>
    <mergeCell ref="F16:G16"/>
    <mergeCell ref="C17:E17"/>
    <mergeCell ref="F17:G17"/>
    <mergeCell ref="C18:E18"/>
    <mergeCell ref="F18:G18"/>
    <mergeCell ref="C13:E13"/>
    <mergeCell ref="F13:G13"/>
    <mergeCell ref="F14:G14"/>
    <mergeCell ref="C14:E14"/>
    <mergeCell ref="C15:E15"/>
    <mergeCell ref="F15:G15"/>
    <mergeCell ref="C10:E10"/>
    <mergeCell ref="F10:G10"/>
    <mergeCell ref="C11:E11"/>
    <mergeCell ref="F11:G11"/>
    <mergeCell ref="C12:E12"/>
    <mergeCell ref="F12:G12"/>
    <mergeCell ref="D3:E3"/>
    <mergeCell ref="C6:D6"/>
    <mergeCell ref="C7:D7"/>
    <mergeCell ref="C8:E8"/>
    <mergeCell ref="F8:G8"/>
    <mergeCell ref="C9:E9"/>
    <mergeCell ref="C105:E105"/>
    <mergeCell ref="F104:G104"/>
    <mergeCell ref="F105:G105"/>
    <mergeCell ref="F106:G106"/>
    <mergeCell ref="C1:C4"/>
    <mergeCell ref="D1:E1"/>
    <mergeCell ref="F1:G1"/>
    <mergeCell ref="D2:E2"/>
    <mergeCell ref="F2:F3"/>
    <mergeCell ref="G2:G3"/>
    <mergeCell ref="F102:G102"/>
    <mergeCell ref="F103:G103"/>
    <mergeCell ref="C101:E101"/>
    <mergeCell ref="C102:E102"/>
    <mergeCell ref="C103:E103"/>
    <mergeCell ref="C104:E104"/>
    <mergeCell ref="F244:G244"/>
    <mergeCell ref="F4:F5"/>
    <mergeCell ref="G4:G5"/>
    <mergeCell ref="I4:J4"/>
    <mergeCell ref="I5:J5"/>
    <mergeCell ref="F74:G74"/>
    <mergeCell ref="E94:G94"/>
    <mergeCell ref="E95:G95"/>
    <mergeCell ref="F96:G96"/>
    <mergeCell ref="F101:G101"/>
    <mergeCell ref="F179:G179"/>
    <mergeCell ref="F180:G180"/>
    <mergeCell ref="F181:G181"/>
    <mergeCell ref="F182:G182"/>
    <mergeCell ref="F183:G183"/>
    <mergeCell ref="F184:G184"/>
    <mergeCell ref="F173:G173"/>
    <mergeCell ref="F174:G174"/>
    <mergeCell ref="F175:G175"/>
    <mergeCell ref="F176:G176"/>
    <mergeCell ref="F177:G177"/>
    <mergeCell ref="F178:G178"/>
    <mergeCell ref="F167:G167"/>
    <mergeCell ref="F168:G168"/>
    <mergeCell ref="F169:G169"/>
    <mergeCell ref="F170:G170"/>
    <mergeCell ref="F171:G171"/>
    <mergeCell ref="F172:G172"/>
    <mergeCell ref="F288:G288"/>
    <mergeCell ref="F273:G273"/>
    <mergeCell ref="F274:G274"/>
    <mergeCell ref="F275:G275"/>
    <mergeCell ref="F276:G276"/>
    <mergeCell ref="F277:G277"/>
    <mergeCell ref="F278:G278"/>
    <mergeCell ref="F279:G279"/>
    <mergeCell ref="F272:G272"/>
    <mergeCell ref="F283:G283"/>
    <mergeCell ref="F284:G284"/>
    <mergeCell ref="F285:G285"/>
    <mergeCell ref="F286:G286"/>
    <mergeCell ref="F287:G287"/>
    <mergeCell ref="F264:G264"/>
    <mergeCell ref="F265:G265"/>
    <mergeCell ref="F266:G266"/>
    <mergeCell ref="F269:G269"/>
    <mergeCell ref="F270:G270"/>
    <mergeCell ref="F271:G271"/>
    <mergeCell ref="F255:G255"/>
    <mergeCell ref="F257:G257"/>
    <mergeCell ref="F260:G260"/>
    <mergeCell ref="F261:G261"/>
    <mergeCell ref="F262:G262"/>
    <mergeCell ref="F263:G263"/>
    <mergeCell ref="F247:G247"/>
    <mergeCell ref="F250:G250"/>
    <mergeCell ref="F251:G251"/>
    <mergeCell ref="F252:G252"/>
    <mergeCell ref="F253:G253"/>
    <mergeCell ref="F254:G254"/>
    <mergeCell ref="F230:G230"/>
    <mergeCell ref="C231:G232"/>
    <mergeCell ref="F235:G235"/>
    <mergeCell ref="F236:G236"/>
    <mergeCell ref="F245:G245"/>
    <mergeCell ref="F246:G246"/>
    <mergeCell ref="F237:G237"/>
    <mergeCell ref="F238:G238"/>
    <mergeCell ref="F239:G239"/>
    <mergeCell ref="F243:G243"/>
    <mergeCell ref="F220:G220"/>
    <mergeCell ref="F222:G222"/>
    <mergeCell ref="F226:G226"/>
    <mergeCell ref="F227:G227"/>
    <mergeCell ref="F228:G228"/>
    <mergeCell ref="F229:G229"/>
    <mergeCell ref="C236:E236"/>
    <mergeCell ref="F208:G208"/>
    <mergeCell ref="F209:G209"/>
    <mergeCell ref="F210:G210"/>
    <mergeCell ref="F214:G214"/>
    <mergeCell ref="F215:G215"/>
    <mergeCell ref="F216:G216"/>
    <mergeCell ref="F217:G217"/>
    <mergeCell ref="F218:G218"/>
    <mergeCell ref="F219:G219"/>
    <mergeCell ref="C217:E217"/>
    <mergeCell ref="C218:E218"/>
    <mergeCell ref="C228:D228"/>
    <mergeCell ref="C229:D229"/>
    <mergeCell ref="C230:D230"/>
    <mergeCell ref="C235:E235"/>
    <mergeCell ref="F206:G206"/>
    <mergeCell ref="F207:G207"/>
    <mergeCell ref="C210:E210"/>
    <mergeCell ref="C214:E214"/>
    <mergeCell ref="C215:E215"/>
    <mergeCell ref="C216:E216"/>
    <mergeCell ref="C202:E202"/>
    <mergeCell ref="C226:D226"/>
    <mergeCell ref="C227:D227"/>
    <mergeCell ref="E194:G194"/>
    <mergeCell ref="E195:G195"/>
    <mergeCell ref="F199:G199"/>
    <mergeCell ref="F200:G200"/>
    <mergeCell ref="F201:G201"/>
    <mergeCell ref="F202:G202"/>
    <mergeCell ref="F203:G203"/>
    <mergeCell ref="C194:D194"/>
    <mergeCell ref="C195:D195"/>
    <mergeCell ref="D197:E197"/>
    <mergeCell ref="C199:E199"/>
    <mergeCell ref="C200:E200"/>
    <mergeCell ref="C201:E201"/>
    <mergeCell ref="F189:G189"/>
    <mergeCell ref="F190:F191"/>
    <mergeCell ref="G190:G191"/>
    <mergeCell ref="F192:F193"/>
    <mergeCell ref="G192:G193"/>
    <mergeCell ref="D193:E193"/>
    <mergeCell ref="C182:E182"/>
    <mergeCell ref="C183:E183"/>
    <mergeCell ref="C184:E184"/>
    <mergeCell ref="C189:C192"/>
    <mergeCell ref="D189:E189"/>
    <mergeCell ref="D190:E190"/>
    <mergeCell ref="D191:E191"/>
    <mergeCell ref="D192:E192"/>
    <mergeCell ref="C185:G185"/>
    <mergeCell ref="F187:G187"/>
    <mergeCell ref="C176:E176"/>
    <mergeCell ref="C177:E177"/>
    <mergeCell ref="C178:E178"/>
    <mergeCell ref="C179:E179"/>
    <mergeCell ref="C180:E180"/>
    <mergeCell ref="C181:E181"/>
    <mergeCell ref="C170:E170"/>
    <mergeCell ref="C171:E171"/>
    <mergeCell ref="C172:E172"/>
    <mergeCell ref="C173:E173"/>
    <mergeCell ref="C174:E174"/>
    <mergeCell ref="C175:E175"/>
    <mergeCell ref="C283:E283"/>
    <mergeCell ref="C284:E284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65:E265"/>
    <mergeCell ref="C266:E266"/>
    <mergeCell ref="C269:E269"/>
    <mergeCell ref="C270:E270"/>
    <mergeCell ref="C278:E278"/>
    <mergeCell ref="C279:E279"/>
    <mergeCell ref="C277:E277"/>
    <mergeCell ref="C257:E257"/>
    <mergeCell ref="C260:E260"/>
    <mergeCell ref="C261:E261"/>
    <mergeCell ref="C262:E262"/>
    <mergeCell ref="C263:E263"/>
    <mergeCell ref="C264:E264"/>
    <mergeCell ref="C250:E250"/>
    <mergeCell ref="C251:E251"/>
    <mergeCell ref="C252:E252"/>
    <mergeCell ref="C253:E253"/>
    <mergeCell ref="C254:E254"/>
    <mergeCell ref="C255:E255"/>
    <mergeCell ref="C243:E243"/>
    <mergeCell ref="C244:E244"/>
    <mergeCell ref="C245:E245"/>
    <mergeCell ref="C246:E246"/>
    <mergeCell ref="C247:E247"/>
    <mergeCell ref="C249:D249"/>
    <mergeCell ref="C237:E237"/>
    <mergeCell ref="C238:E238"/>
    <mergeCell ref="C239:E239"/>
    <mergeCell ref="C240:E240"/>
    <mergeCell ref="C241:E241"/>
    <mergeCell ref="C242:D242"/>
    <mergeCell ref="C161:E161"/>
    <mergeCell ref="C162:E162"/>
    <mergeCell ref="C163:E163"/>
    <mergeCell ref="C164:E164"/>
    <mergeCell ref="C165:E165"/>
    <mergeCell ref="C166:E166"/>
    <mergeCell ref="C206:E206"/>
    <mergeCell ref="C207:E207"/>
    <mergeCell ref="C208:E208"/>
    <mergeCell ref="C209:E209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219:E219"/>
    <mergeCell ref="C220:E220"/>
    <mergeCell ref="C222:E222"/>
    <mergeCell ref="C151:E151"/>
    <mergeCell ref="C152:E152"/>
    <mergeCell ref="C153:E153"/>
    <mergeCell ref="C154:E154"/>
    <mergeCell ref="C203:E203"/>
    <mergeCell ref="C167:E167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36:E136"/>
    <mergeCell ref="C137:E137"/>
    <mergeCell ref="C138:E138"/>
    <mergeCell ref="C139:E139"/>
    <mergeCell ref="C140:E140"/>
    <mergeCell ref="C141:E141"/>
    <mergeCell ref="C130:E130"/>
    <mergeCell ref="C131:E131"/>
    <mergeCell ref="C132:E132"/>
    <mergeCell ref="C133:E133"/>
    <mergeCell ref="C134:E134"/>
    <mergeCell ref="C135:E135"/>
    <mergeCell ref="C124:E124"/>
    <mergeCell ref="C125:E125"/>
    <mergeCell ref="C126:E126"/>
    <mergeCell ref="C127:E127"/>
    <mergeCell ref="C128:E128"/>
    <mergeCell ref="C129:E129"/>
    <mergeCell ref="C118:E118"/>
    <mergeCell ref="C119:E119"/>
    <mergeCell ref="C120:E120"/>
    <mergeCell ref="C121:E121"/>
    <mergeCell ref="C122:E122"/>
    <mergeCell ref="C123:E123"/>
    <mergeCell ref="C112:E112"/>
    <mergeCell ref="C113:E113"/>
    <mergeCell ref="C114:E114"/>
    <mergeCell ref="C115:E115"/>
    <mergeCell ref="C116:E116"/>
    <mergeCell ref="C117:E117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59055118110236227" right="0" top="0.15748031496062992" bottom="0" header="0" footer="0"/>
  <pageSetup paperSize="9" scale="50" orientation="portrait" r:id="rId1"/>
  <rowBreaks count="3" manualBreakCount="3">
    <brk id="88" max="6" man="1"/>
    <brk id="188" max="6" man="1"/>
    <brk id="28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2021-11-09T13:47:31Z</dcterms:created>
  <dcterms:modified xsi:type="dcterms:W3CDTF">2021-11-09T13:47:38Z</dcterms:modified>
</cp:coreProperties>
</file>